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neDriveBusiness\OneDrive - Esset Financial Services\Excel Business Toolkits\Accounting Template\Free products\"/>
    </mc:Choice>
  </mc:AlternateContent>
  <xr:revisionPtr revIDLastSave="28" documentId="949CAFB75797021B15378956F759237E2012685D" xr6:coauthVersionLast="23" xr6:coauthVersionMax="23" xr10:uidLastSave="{7500A3C5-396F-432E-8845-EF5EECA8BB65}"/>
  <bookViews>
    <workbookView xWindow="0" yWindow="0" windowWidth="23040" windowHeight="9048" xr2:uid="{50633D3C-213E-4701-8EBF-F2B59A26CAE2}"/>
  </bookViews>
  <sheets>
    <sheet name="Ledger" sheetId="1" r:id="rId1"/>
    <sheet name="Aging" sheetId="2" r:id="rId2"/>
  </sheets>
  <definedNames>
    <definedName name="_xlnm._FilterDatabase" localSheetId="1" hidden="1">Aging!$B$7:$N$7</definedName>
    <definedName name="_xlnm._FilterDatabase" localSheetId="0" hidden="1">Ledger!$B$7:$U$7</definedName>
    <definedName name="_xlnm.Print_Area" localSheetId="1">Aging!$B$2:$N$30</definedName>
    <definedName name="_xlnm.Print_Area" localSheetId="0">Ledger!$B$2:$U$30</definedName>
    <definedName name="REFERENCE_DATE" localSheetId="1">Aging!$G$3</definedName>
    <definedName name="REFERENCE_DATE">Ledger!$G$3</definedName>
    <definedName name="STANDARD_PAYMENT_TERM" localSheetId="1">Aging!$G$2</definedName>
    <definedName name="STANDARD_PAYMENT_TERM">Ledger!$G$2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9" i="2"/>
  <c r="L9" i="2"/>
  <c r="L12" i="2"/>
  <c r="M12" i="2"/>
  <c r="M9" i="2"/>
  <c r="K9" i="2"/>
  <c r="K12" i="2"/>
  <c r="J12" i="2"/>
  <c r="J9" i="2"/>
  <c r="G2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I12" i="2"/>
  <c r="H12" i="2"/>
  <c r="G12" i="2"/>
  <c r="H11" i="2"/>
  <c r="G11" i="2"/>
  <c r="H10" i="2"/>
  <c r="G10" i="2"/>
  <c r="I9" i="2"/>
  <c r="H9" i="2"/>
  <c r="G9" i="2"/>
  <c r="H8" i="2"/>
  <c r="G8" i="2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E6" i="2" s="1"/>
  <c r="D8" i="2"/>
  <c r="C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8" i="2"/>
  <c r="H6" i="2" l="1"/>
  <c r="E6" i="1"/>
  <c r="H9" i="1"/>
  <c r="I9" i="1" s="1"/>
  <c r="H10" i="1"/>
  <c r="H11" i="1"/>
  <c r="H12" i="1"/>
  <c r="I12" i="1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8" i="1"/>
  <c r="G3" i="1"/>
  <c r="G3" i="2" s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9" i="1"/>
  <c r="G10" i="1"/>
  <c r="G11" i="1"/>
  <c r="G12" i="1"/>
  <c r="G13" i="1"/>
  <c r="G14" i="1"/>
  <c r="G15" i="1"/>
  <c r="G29" i="1"/>
  <c r="G30" i="1"/>
  <c r="G8" i="1"/>
  <c r="H6" i="1" l="1"/>
  <c r="I8" i="1"/>
  <c r="I8" i="2" s="1"/>
  <c r="N8" i="2" s="1"/>
  <c r="I28" i="1"/>
  <c r="I28" i="2" s="1"/>
  <c r="N28" i="2" s="1"/>
  <c r="I24" i="1"/>
  <c r="I24" i="2" s="1"/>
  <c r="N24" i="2" s="1"/>
  <c r="I20" i="1"/>
  <c r="I20" i="2" s="1"/>
  <c r="N20" i="2" s="1"/>
  <c r="I16" i="1"/>
  <c r="I16" i="2" s="1"/>
  <c r="N16" i="2" s="1"/>
  <c r="I27" i="1"/>
  <c r="I27" i="2" s="1"/>
  <c r="N27" i="2" s="1"/>
  <c r="I19" i="1"/>
  <c r="I19" i="2" s="1"/>
  <c r="N19" i="2" s="1"/>
  <c r="I11" i="1"/>
  <c r="I11" i="2" s="1"/>
  <c r="N11" i="2" s="1"/>
  <c r="I30" i="1"/>
  <c r="I30" i="2" s="1"/>
  <c r="N30" i="2" s="1"/>
  <c r="I26" i="1"/>
  <c r="I26" i="2" s="1"/>
  <c r="N26" i="2" s="1"/>
  <c r="I22" i="1"/>
  <c r="I22" i="2" s="1"/>
  <c r="N22" i="2" s="1"/>
  <c r="I18" i="1"/>
  <c r="I18" i="2" s="1"/>
  <c r="N18" i="2" s="1"/>
  <c r="I14" i="1"/>
  <c r="I14" i="2" s="1"/>
  <c r="N14" i="2" s="1"/>
  <c r="I10" i="1"/>
  <c r="I10" i="2" s="1"/>
  <c r="N10" i="2" s="1"/>
  <c r="I23" i="1"/>
  <c r="I23" i="2" s="1"/>
  <c r="N23" i="2" s="1"/>
  <c r="I15" i="1"/>
  <c r="I15" i="2" s="1"/>
  <c r="N15" i="2" s="1"/>
  <c r="I29" i="1"/>
  <c r="I29" i="2" s="1"/>
  <c r="N29" i="2" s="1"/>
  <c r="I25" i="1"/>
  <c r="I25" i="2" s="1"/>
  <c r="N25" i="2" s="1"/>
  <c r="I21" i="1"/>
  <c r="I21" i="2" s="1"/>
  <c r="N21" i="2" s="1"/>
  <c r="I17" i="1"/>
  <c r="I17" i="2" s="1"/>
  <c r="N17" i="2" s="1"/>
  <c r="I13" i="1"/>
  <c r="I13" i="2" s="1"/>
  <c r="N13" i="2" s="1"/>
  <c r="N6" i="2" l="1"/>
  <c r="M25" i="2"/>
  <c r="L25" i="2"/>
  <c r="M10" i="2"/>
  <c r="L10" i="2"/>
  <c r="M26" i="2"/>
  <c r="L26" i="2"/>
  <c r="M27" i="2"/>
  <c r="L27" i="2"/>
  <c r="M28" i="2"/>
  <c r="L28" i="2"/>
  <c r="M13" i="2"/>
  <c r="L13" i="2"/>
  <c r="M29" i="2"/>
  <c r="L29" i="2"/>
  <c r="M14" i="2"/>
  <c r="L14" i="2"/>
  <c r="M30" i="2"/>
  <c r="L30" i="2"/>
  <c r="M16" i="2"/>
  <c r="L16" i="2"/>
  <c r="M17" i="2"/>
  <c r="L17" i="2"/>
  <c r="M15" i="2"/>
  <c r="L15" i="2"/>
  <c r="M18" i="2"/>
  <c r="L18" i="2"/>
  <c r="M11" i="2"/>
  <c r="L11" i="2"/>
  <c r="M20" i="2"/>
  <c r="L20" i="2"/>
  <c r="M21" i="2"/>
  <c r="L21" i="2"/>
  <c r="M23" i="2"/>
  <c r="L23" i="2"/>
  <c r="M22" i="2"/>
  <c r="L22" i="2"/>
  <c r="M19" i="2"/>
  <c r="L19" i="2"/>
  <c r="M24" i="2"/>
  <c r="L24" i="2"/>
  <c r="M8" i="2"/>
  <c r="L8" i="2"/>
  <c r="J25" i="2"/>
  <c r="K25" i="2"/>
  <c r="J26" i="2"/>
  <c r="K26" i="2"/>
  <c r="J13" i="2"/>
  <c r="K13" i="2"/>
  <c r="J29" i="2"/>
  <c r="K29" i="2"/>
  <c r="J14" i="2"/>
  <c r="K14" i="2"/>
  <c r="J30" i="2"/>
  <c r="K30" i="2"/>
  <c r="J16" i="2"/>
  <c r="K16" i="2"/>
  <c r="J10" i="2"/>
  <c r="K10" i="2"/>
  <c r="J28" i="2"/>
  <c r="K28" i="2"/>
  <c r="J17" i="2"/>
  <c r="K17" i="2"/>
  <c r="J15" i="2"/>
  <c r="K15" i="2"/>
  <c r="J18" i="2"/>
  <c r="K18" i="2"/>
  <c r="J11" i="2"/>
  <c r="K11" i="2"/>
  <c r="J20" i="2"/>
  <c r="K20" i="2"/>
  <c r="J27" i="2"/>
  <c r="K27" i="2"/>
  <c r="J21" i="2"/>
  <c r="K21" i="2"/>
  <c r="J23" i="2"/>
  <c r="K23" i="2"/>
  <c r="J22" i="2"/>
  <c r="K22" i="2"/>
  <c r="J19" i="2"/>
  <c r="K19" i="2"/>
  <c r="J24" i="2"/>
  <c r="K24" i="2"/>
  <c r="J8" i="2"/>
  <c r="K8" i="2"/>
  <c r="L6" i="2" l="1"/>
  <c r="J6" i="2"/>
  <c r="M6" i="2"/>
  <c r="K6" i="2"/>
</calcChain>
</file>

<file path=xl/sharedStrings.xml><?xml version="1.0" encoding="utf-8"?>
<sst xmlns="http://schemas.openxmlformats.org/spreadsheetml/2006/main" count="59" uniqueCount="43">
  <si>
    <t>Invoice Number</t>
  </si>
  <si>
    <t>Total Amount</t>
  </si>
  <si>
    <t>Due Date</t>
  </si>
  <si>
    <t>Payment 1</t>
  </si>
  <si>
    <t xml:space="preserve">Payment 2 </t>
  </si>
  <si>
    <t>Payment 3</t>
  </si>
  <si>
    <t>Payment 4</t>
  </si>
  <si>
    <t>Payment 5</t>
  </si>
  <si>
    <t>Payment 6</t>
  </si>
  <si>
    <t>Payment 7</t>
  </si>
  <si>
    <t xml:space="preserve">Payment 8 </t>
  </si>
  <si>
    <t>Payment 9</t>
  </si>
  <si>
    <t>Payment 10</t>
  </si>
  <si>
    <t>Payment 11</t>
  </si>
  <si>
    <t>Payment 12</t>
  </si>
  <si>
    <t>Invoice Date</t>
  </si>
  <si>
    <t>F12346-1</t>
  </si>
  <si>
    <t>0013882</t>
  </si>
  <si>
    <t>Johnson Company</t>
  </si>
  <si>
    <t>Pharma Kings Ltd</t>
  </si>
  <si>
    <t>Hopman Luxury</t>
  </si>
  <si>
    <t>Wild green cafe</t>
  </si>
  <si>
    <t>Old school boys</t>
  </si>
  <si>
    <t>days</t>
  </si>
  <si>
    <t>Deviating Term</t>
  </si>
  <si>
    <t>(Sub)total:</t>
  </si>
  <si>
    <t>Days Overdue</t>
  </si>
  <si>
    <t>Reference Date:</t>
  </si>
  <si>
    <t>Standard Payment Term:</t>
  </si>
  <si>
    <t>This free template is protected without a password.</t>
  </si>
  <si>
    <r>
      <t>To unprotect, go to </t>
    </r>
    <r>
      <rPr>
        <b/>
        <sz val="8"/>
        <color theme="1"/>
        <rFont val="Segoe UI"/>
        <family val="2"/>
      </rPr>
      <t>Review</t>
    </r>
    <r>
      <rPr>
        <sz val="8"/>
        <color theme="1"/>
        <rFont val="Segoe UI"/>
        <family val="2"/>
      </rPr>
      <t xml:space="preserve"> &gt; </t>
    </r>
    <r>
      <rPr>
        <b/>
        <sz val="8"/>
        <color theme="1"/>
        <rFont val="Segoe UI"/>
        <family val="2"/>
      </rPr>
      <t>Changes</t>
    </r>
    <r>
      <rPr>
        <sz val="8"/>
        <color theme="1"/>
        <rFont val="Segoe UI"/>
        <family val="2"/>
      </rPr>
      <t> &gt; </t>
    </r>
    <r>
      <rPr>
        <b/>
        <sz val="8"/>
        <color theme="1"/>
        <rFont val="Segoe UI"/>
        <family val="2"/>
      </rPr>
      <t>Unprotect Sheet</t>
    </r>
    <r>
      <rPr>
        <sz val="8"/>
        <color theme="1"/>
        <rFont val="Segoe UI"/>
        <family val="2"/>
      </rPr>
      <t>.</t>
    </r>
  </si>
  <si>
    <t>Customer Name</t>
  </si>
  <si>
    <t>Amount Outstanding</t>
  </si>
  <si>
    <t>Current</t>
  </si>
  <si>
    <t>Aged 1-30</t>
  </si>
  <si>
    <t>Aged 31-60</t>
  </si>
  <si>
    <t>Aged 61-90</t>
  </si>
  <si>
    <t>Aged &gt; 91</t>
  </si>
  <si>
    <t>Or Click Here to Manage Accounts Receivable
in the Excel Accounting Template</t>
  </si>
  <si>
    <t>(Sub)totals:</t>
  </si>
  <si>
    <t>Accounts Receivable Ledger</t>
  </si>
  <si>
    <t>Accounts Receivable Aging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</si>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</sst>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m/d/yy;@"/>
    <numFmt numFmtId="165" formatCode="_-[$$-409]* #,##0.00_ ;_-[$$-409]* \-#,##0.00\ ;_-[$$-409]* &quot;-&quot;??_ ;_-@_ "/>
  </numFmts>
  <fonts count="9" x14ac:knownFonts="1"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theme="0"/>
      <name val="Segoe UI"/>
      <family val="2"/>
    </font>
    <font>
      <u/>
      <sz val="10"/>
      <color theme="10"/>
      <name val="Segoe UI"/>
      <family val="2"/>
    </font>
    <font>
      <u/>
      <sz val="18"/>
      <color theme="0"/>
      <name val="Segoe UI Semilight"/>
      <family val="2"/>
    </font>
    <font>
      <sz val="18"/>
      <color theme="1"/>
      <name val="Segoe UI Semilight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10"/>
      <color theme="1"/>
      <name val="Segoe UI Semi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165" fontId="0" fillId="3" borderId="1" xfId="1" applyNumberFormat="1" applyFont="1" applyFill="1" applyBorder="1"/>
    <xf numFmtId="164" fontId="0" fillId="3" borderId="1" xfId="0" applyNumberFormat="1" applyFill="1" applyBorder="1"/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 wrapText="1"/>
    </xf>
    <xf numFmtId="3" fontId="0" fillId="3" borderId="1" xfId="1" applyNumberFormat="1" applyFont="1" applyFill="1" applyBorder="1"/>
    <xf numFmtId="3" fontId="0" fillId="0" borderId="1" xfId="1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65" fontId="0" fillId="0" borderId="1" xfId="1" applyNumberFormat="1" applyFont="1" applyBorder="1" applyProtection="1">
      <protection locked="0"/>
    </xf>
    <xf numFmtId="0" fontId="0" fillId="0" borderId="1" xfId="0" quotePrefix="1" applyBorder="1" applyAlignment="1" applyProtection="1">
      <alignment horizontal="left"/>
      <protection locked="0"/>
    </xf>
    <xf numFmtId="3" fontId="0" fillId="0" borderId="3" xfId="1" applyNumberFormat="1" applyFont="1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3" borderId="4" xfId="0" applyFill="1" applyBorder="1"/>
    <xf numFmtId="0" fontId="5" fillId="0" borderId="0" xfId="0" applyFont="1"/>
    <xf numFmtId="0" fontId="6" fillId="0" borderId="0" xfId="0" applyFont="1"/>
    <xf numFmtId="0" fontId="0" fillId="3" borderId="5" xfId="0" applyFill="1" applyBorder="1" applyAlignment="1">
      <alignment horizontal="right"/>
    </xf>
    <xf numFmtId="164" fontId="0" fillId="4" borderId="1" xfId="0" applyNumberFormat="1" applyFill="1" applyBorder="1" applyProtection="1"/>
    <xf numFmtId="0" fontId="0" fillId="4" borderId="1" xfId="0" applyFill="1" applyBorder="1" applyAlignment="1" applyProtection="1">
      <alignment horizontal="left"/>
    </xf>
    <xf numFmtId="0" fontId="0" fillId="4" borderId="1" xfId="0" applyFill="1" applyBorder="1" applyProtection="1"/>
    <xf numFmtId="165" fontId="0" fillId="4" borderId="1" xfId="1" applyNumberFormat="1" applyFont="1" applyFill="1" applyBorder="1" applyProtection="1"/>
    <xf numFmtId="3" fontId="0" fillId="4" borderId="1" xfId="1" applyNumberFormat="1" applyFont="1" applyFill="1" applyBorder="1" applyProtection="1"/>
    <xf numFmtId="164" fontId="0" fillId="4" borderId="1" xfId="0" applyNumberFormat="1" applyFill="1" applyBorder="1"/>
    <xf numFmtId="165" fontId="0" fillId="4" borderId="1" xfId="1" applyNumberFormat="1" applyFont="1" applyFill="1" applyBorder="1"/>
    <xf numFmtId="3" fontId="0" fillId="4" borderId="1" xfId="1" applyNumberFormat="1" applyFont="1" applyFill="1" applyBorder="1"/>
    <xf numFmtId="0" fontId="0" fillId="4" borderId="1" xfId="0" quotePrefix="1" applyFill="1" applyBorder="1" applyAlignment="1" applyProtection="1">
      <alignment horizontal="left"/>
    </xf>
    <xf numFmtId="165" fontId="0" fillId="0" borderId="1" xfId="1" applyNumberFormat="1" applyFont="1" applyBorder="1" applyProtection="1"/>
    <xf numFmtId="3" fontId="0" fillId="0" borderId="0" xfId="0" applyNumberFormat="1"/>
    <xf numFmtId="3" fontId="0" fillId="4" borderId="3" xfId="1" applyNumberFormat="1" applyFont="1" applyFill="1" applyBorder="1" applyProtection="1"/>
    <xf numFmtId="164" fontId="0" fillId="4" borderId="3" xfId="0" applyNumberFormat="1" applyFill="1" applyBorder="1" applyProtection="1"/>
    <xf numFmtId="0" fontId="4" fillId="2" borderId="0" xfId="2" applyFont="1" applyFill="1" applyAlignment="1">
      <alignment horizontal="center" vertical="center" wrapText="1"/>
    </xf>
    <xf numFmtId="0" fontId="8" fillId="0" borderId="0" xfId="0" applyFont="1" applyProtection="1">
      <protection locked="0"/>
    </xf>
  </cellXfs>
  <cellStyles count="3">
    <cellStyle name="Hyperlink" xfId="2" builtinId="8"/>
    <cellStyle name="Standaard" xfId="0" builtinId="0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accountingtemplate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accountingtemplat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472440</xdr:colOff>
      <xdr:row>3</xdr:row>
      <xdr:rowOff>80010</xdr:rowOff>
    </xdr:to>
    <xdr:pic>
      <xdr:nvPicPr>
        <xdr:cNvPr id="9" name="Afbeelding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6B5844-B181-43CF-A454-49D8BF01A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1844040" cy="4610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472440</xdr:colOff>
      <xdr:row>3</xdr:row>
      <xdr:rowOff>80010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1CA2D5-3B43-4D79-AC2E-F42F3F8ED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1844040" cy="461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accountingtempla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xcelaccounting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8BAB-5A78-4048-8512-E41F6C556AF8}">
  <sheetPr>
    <pageSetUpPr fitToPage="1"/>
  </sheetPr>
  <dimension ref="A1:V36"/>
  <sheetViews>
    <sheetView showGridLines="0" tabSelected="1" workbookViewId="0">
      <selection activeCell="B8" sqref="B8"/>
    </sheetView>
  </sheetViews>
  <sheetFormatPr defaultColWidth="0" defaultRowHeight="15" zeroHeight="1" x14ac:dyDescent="0.35"/>
  <cols>
    <col min="1" max="1" width="2.77734375" customWidth="1"/>
    <col min="2" max="3" width="10" customWidth="1"/>
    <col min="4" max="4" width="22.21875" customWidth="1"/>
    <col min="5" max="5" width="12.6640625" bestFit="1" customWidth="1"/>
    <col min="6" max="6" width="10" customWidth="1"/>
    <col min="7" max="9" width="12.21875" customWidth="1"/>
    <col min="10" max="21" width="11.109375" customWidth="1"/>
    <col min="22" max="22" width="2.77734375" customWidth="1"/>
    <col min="23" max="16384" width="8.88671875" hidden="1"/>
  </cols>
  <sheetData>
    <row r="1" spans="2:21" x14ac:dyDescent="0.35"/>
    <row r="2" spans="2:21" x14ac:dyDescent="0.35">
      <c r="E2" s="15"/>
      <c r="F2" s="18" t="s">
        <v>28</v>
      </c>
      <c r="G2" s="13">
        <v>30</v>
      </c>
      <c r="H2" t="s">
        <v>23</v>
      </c>
      <c r="J2" s="17" t="s">
        <v>29</v>
      </c>
    </row>
    <row r="3" spans="2:21" x14ac:dyDescent="0.35">
      <c r="E3" s="15"/>
      <c r="F3" s="18" t="s">
        <v>27</v>
      </c>
      <c r="G3" s="14">
        <f ca="1">TODAY()</f>
        <v>43020</v>
      </c>
      <c r="J3" s="17" t="s">
        <v>30</v>
      </c>
    </row>
    <row r="4" spans="2:21" x14ac:dyDescent="0.35"/>
    <row r="5" spans="2:21" ht="27" x14ac:dyDescent="0.6">
      <c r="B5" s="16" t="s">
        <v>40</v>
      </c>
    </row>
    <row r="6" spans="2:21" x14ac:dyDescent="0.35">
      <c r="B6" s="33" t="s">
        <v>42</v>
      </c>
      <c r="D6" s="3" t="s">
        <v>25</v>
      </c>
      <c r="E6" s="1">
        <f>SUBTOTAL(9,E8:E29)</f>
        <v>2386.15</v>
      </c>
      <c r="G6" s="3" t="s">
        <v>25</v>
      </c>
      <c r="H6" s="1">
        <f>SUBTOTAL(9,H8:H29)</f>
        <v>1181.1500000000001</v>
      </c>
    </row>
    <row r="7" spans="2:21" ht="30" x14ac:dyDescent="0.35">
      <c r="B7" s="4" t="s">
        <v>15</v>
      </c>
      <c r="C7" s="5" t="s">
        <v>0</v>
      </c>
      <c r="D7" s="5" t="s">
        <v>31</v>
      </c>
      <c r="E7" s="5" t="s">
        <v>1</v>
      </c>
      <c r="F7" s="4" t="s">
        <v>24</v>
      </c>
      <c r="G7" s="4" t="s">
        <v>2</v>
      </c>
      <c r="H7" s="4" t="s">
        <v>32</v>
      </c>
      <c r="I7" s="4" t="s">
        <v>26</v>
      </c>
      <c r="J7" s="4" t="s">
        <v>3</v>
      </c>
      <c r="K7" s="4" t="s">
        <v>4</v>
      </c>
      <c r="L7" s="4" t="s">
        <v>5</v>
      </c>
      <c r="M7" s="4" t="s">
        <v>6</v>
      </c>
      <c r="N7" s="4" t="s">
        <v>7</v>
      </c>
      <c r="O7" s="4" t="s">
        <v>8</v>
      </c>
      <c r="P7" s="4" t="s">
        <v>9</v>
      </c>
      <c r="Q7" s="4" t="s">
        <v>10</v>
      </c>
      <c r="R7" s="4" t="s">
        <v>11</v>
      </c>
      <c r="S7" s="4" t="s">
        <v>12</v>
      </c>
      <c r="T7" s="4" t="s">
        <v>13</v>
      </c>
      <c r="U7" s="4" t="s">
        <v>14</v>
      </c>
    </row>
    <row r="8" spans="2:21" x14ac:dyDescent="0.35">
      <c r="B8" s="8">
        <v>42917</v>
      </c>
      <c r="C8" s="9" t="s">
        <v>16</v>
      </c>
      <c r="D8" s="10" t="s">
        <v>18</v>
      </c>
      <c r="E8" s="11">
        <v>1000</v>
      </c>
      <c r="F8" s="7">
        <v>7</v>
      </c>
      <c r="G8" s="2">
        <f t="shared" ref="G8:G30" si="0">IF(B8="","",IF(F8="",B8+STANDARD_PAYMENT_TERM,B8+F8))</f>
        <v>42924</v>
      </c>
      <c r="H8" s="1">
        <f t="shared" ref="H8:H30" si="1">IF(B8="","",E8-SUM(J8:U8))</f>
        <v>500</v>
      </c>
      <c r="I8" s="6">
        <f t="shared" ref="I8:I30" ca="1" si="2">IFERROR(IF(H8=0,"",IF(G8&gt;=REFERENCE_DATE,"",REFERENCE_DATE-G8)),"")</f>
        <v>96</v>
      </c>
      <c r="J8" s="11">
        <v>100</v>
      </c>
      <c r="K8" s="11">
        <v>100</v>
      </c>
      <c r="L8" s="11">
        <v>100</v>
      </c>
      <c r="M8" s="11">
        <v>100</v>
      </c>
      <c r="N8" s="11">
        <v>100</v>
      </c>
      <c r="O8" s="11"/>
      <c r="P8" s="11"/>
      <c r="Q8" s="11"/>
      <c r="R8" s="11"/>
      <c r="S8" s="11"/>
      <c r="T8" s="11"/>
      <c r="U8" s="11"/>
    </row>
    <row r="9" spans="2:21" x14ac:dyDescent="0.35">
      <c r="B9" s="8">
        <v>42931</v>
      </c>
      <c r="C9" s="9">
        <v>83721</v>
      </c>
      <c r="D9" s="10" t="s">
        <v>19</v>
      </c>
      <c r="E9" s="11">
        <v>100</v>
      </c>
      <c r="F9" s="7"/>
      <c r="G9" s="2">
        <f t="shared" si="0"/>
        <v>42961</v>
      </c>
      <c r="H9" s="1">
        <f t="shared" si="1"/>
        <v>0</v>
      </c>
      <c r="I9" s="6" t="str">
        <f t="shared" si="2"/>
        <v/>
      </c>
      <c r="J9" s="11">
        <v>50</v>
      </c>
      <c r="K9" s="11">
        <v>50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2:21" x14ac:dyDescent="0.35">
      <c r="B10" s="8">
        <v>42946</v>
      </c>
      <c r="C10" s="9">
        <v>20179283</v>
      </c>
      <c r="D10" s="10" t="s">
        <v>20</v>
      </c>
      <c r="E10" s="11">
        <v>645.75</v>
      </c>
      <c r="F10" s="7">
        <v>14</v>
      </c>
      <c r="G10" s="2">
        <f t="shared" si="0"/>
        <v>42960</v>
      </c>
      <c r="H10" s="1">
        <f t="shared" si="1"/>
        <v>645.75</v>
      </c>
      <c r="I10" s="6">
        <f t="shared" ca="1" si="2"/>
        <v>60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:21" x14ac:dyDescent="0.35">
      <c r="B11" s="8">
        <v>43018</v>
      </c>
      <c r="C11" s="12" t="s">
        <v>17</v>
      </c>
      <c r="D11" s="10" t="s">
        <v>21</v>
      </c>
      <c r="E11" s="11">
        <v>35.4</v>
      </c>
      <c r="F11" s="7"/>
      <c r="G11" s="2">
        <f t="shared" si="0"/>
        <v>43048</v>
      </c>
      <c r="H11" s="1">
        <f t="shared" si="1"/>
        <v>35.4</v>
      </c>
      <c r="I11" s="6" t="str">
        <f t="shared" ca="1" si="2"/>
        <v/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2:21" x14ac:dyDescent="0.35">
      <c r="B12" s="8">
        <v>42959</v>
      </c>
      <c r="C12" s="9">
        <v>17005</v>
      </c>
      <c r="D12" s="10" t="s">
        <v>22</v>
      </c>
      <c r="E12" s="11">
        <v>605</v>
      </c>
      <c r="F12" s="7"/>
      <c r="G12" s="2">
        <f t="shared" si="0"/>
        <v>42989</v>
      </c>
      <c r="H12" s="1">
        <f t="shared" si="1"/>
        <v>0</v>
      </c>
      <c r="I12" s="6" t="str">
        <f t="shared" si="2"/>
        <v/>
      </c>
      <c r="J12" s="11">
        <v>305</v>
      </c>
      <c r="K12" s="11">
        <v>300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2:21" x14ac:dyDescent="0.35">
      <c r="B13" s="8"/>
      <c r="C13" s="9"/>
      <c r="D13" s="10"/>
      <c r="E13" s="11"/>
      <c r="F13" s="7"/>
      <c r="G13" s="2" t="str">
        <f t="shared" si="0"/>
        <v/>
      </c>
      <c r="H13" s="1" t="str">
        <f t="shared" si="1"/>
        <v/>
      </c>
      <c r="I13" s="6" t="str">
        <f t="shared" ca="1" si="2"/>
        <v/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2:21" x14ac:dyDescent="0.35">
      <c r="B14" s="8"/>
      <c r="C14" s="9"/>
      <c r="D14" s="10"/>
      <c r="E14" s="11"/>
      <c r="F14" s="7"/>
      <c r="G14" s="2" t="str">
        <f t="shared" si="0"/>
        <v/>
      </c>
      <c r="H14" s="1" t="str">
        <f t="shared" si="1"/>
        <v/>
      </c>
      <c r="I14" s="6" t="str">
        <f t="shared" ca="1" si="2"/>
        <v/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2:21" x14ac:dyDescent="0.35">
      <c r="B15" s="8"/>
      <c r="C15" s="9"/>
      <c r="D15" s="10"/>
      <c r="E15" s="11"/>
      <c r="F15" s="7"/>
      <c r="G15" s="2" t="str">
        <f t="shared" si="0"/>
        <v/>
      </c>
      <c r="H15" s="1" t="str">
        <f t="shared" si="1"/>
        <v/>
      </c>
      <c r="I15" s="6" t="str">
        <f t="shared" ca="1" si="2"/>
        <v/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2:21" x14ac:dyDescent="0.35">
      <c r="B16" s="8"/>
      <c r="C16" s="9"/>
      <c r="D16" s="10"/>
      <c r="E16" s="11"/>
      <c r="F16" s="7"/>
      <c r="G16" s="2" t="str">
        <f t="shared" si="0"/>
        <v/>
      </c>
      <c r="H16" s="1" t="str">
        <f t="shared" si="1"/>
        <v/>
      </c>
      <c r="I16" s="6" t="str">
        <f t="shared" ca="1" si="2"/>
        <v/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2:21" x14ac:dyDescent="0.35">
      <c r="B17" s="8"/>
      <c r="C17" s="9"/>
      <c r="D17" s="10"/>
      <c r="E17" s="11"/>
      <c r="F17" s="7"/>
      <c r="G17" s="2" t="str">
        <f t="shared" si="0"/>
        <v/>
      </c>
      <c r="H17" s="1" t="str">
        <f t="shared" si="1"/>
        <v/>
      </c>
      <c r="I17" s="6" t="str">
        <f t="shared" ca="1" si="2"/>
        <v/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2:21" x14ac:dyDescent="0.35">
      <c r="B18" s="8"/>
      <c r="C18" s="9"/>
      <c r="D18" s="10"/>
      <c r="E18" s="11"/>
      <c r="F18" s="7"/>
      <c r="G18" s="2" t="str">
        <f t="shared" si="0"/>
        <v/>
      </c>
      <c r="H18" s="1" t="str">
        <f t="shared" si="1"/>
        <v/>
      </c>
      <c r="I18" s="6" t="str">
        <f t="shared" ca="1" si="2"/>
        <v/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x14ac:dyDescent="0.35">
      <c r="B19" s="8"/>
      <c r="C19" s="9"/>
      <c r="D19" s="10"/>
      <c r="E19" s="11"/>
      <c r="F19" s="7"/>
      <c r="G19" s="2" t="str">
        <f t="shared" si="0"/>
        <v/>
      </c>
      <c r="H19" s="1" t="str">
        <f t="shared" si="1"/>
        <v/>
      </c>
      <c r="I19" s="6" t="str">
        <f t="shared" ca="1" si="2"/>
        <v/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x14ac:dyDescent="0.35">
      <c r="B20" s="8"/>
      <c r="C20" s="9"/>
      <c r="D20" s="10"/>
      <c r="E20" s="11"/>
      <c r="F20" s="7"/>
      <c r="G20" s="2" t="str">
        <f t="shared" si="0"/>
        <v/>
      </c>
      <c r="H20" s="1" t="str">
        <f t="shared" si="1"/>
        <v/>
      </c>
      <c r="I20" s="6" t="str">
        <f t="shared" ca="1" si="2"/>
        <v/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2:21" x14ac:dyDescent="0.35">
      <c r="B21" s="8"/>
      <c r="C21" s="9"/>
      <c r="D21" s="10"/>
      <c r="E21" s="11"/>
      <c r="F21" s="7"/>
      <c r="G21" s="2" t="str">
        <f t="shared" si="0"/>
        <v/>
      </c>
      <c r="H21" s="1" t="str">
        <f t="shared" si="1"/>
        <v/>
      </c>
      <c r="I21" s="6" t="str">
        <f t="shared" ca="1" si="2"/>
        <v/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2:21" x14ac:dyDescent="0.35">
      <c r="B22" s="8"/>
      <c r="C22" s="9"/>
      <c r="D22" s="10"/>
      <c r="E22" s="11"/>
      <c r="F22" s="7"/>
      <c r="G22" s="2" t="str">
        <f t="shared" si="0"/>
        <v/>
      </c>
      <c r="H22" s="1" t="str">
        <f t="shared" si="1"/>
        <v/>
      </c>
      <c r="I22" s="6" t="str">
        <f t="shared" ca="1" si="2"/>
        <v/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2:21" x14ac:dyDescent="0.35">
      <c r="B23" s="8"/>
      <c r="C23" s="9"/>
      <c r="D23" s="10"/>
      <c r="E23" s="11"/>
      <c r="F23" s="7"/>
      <c r="G23" s="2" t="str">
        <f t="shared" si="0"/>
        <v/>
      </c>
      <c r="H23" s="1" t="str">
        <f t="shared" si="1"/>
        <v/>
      </c>
      <c r="I23" s="6" t="str">
        <f t="shared" ca="1" si="2"/>
        <v/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2:21" x14ac:dyDescent="0.35">
      <c r="B24" s="8"/>
      <c r="C24" s="9"/>
      <c r="D24" s="10"/>
      <c r="E24" s="11"/>
      <c r="F24" s="7"/>
      <c r="G24" s="2" t="str">
        <f t="shared" si="0"/>
        <v/>
      </c>
      <c r="H24" s="1" t="str">
        <f t="shared" si="1"/>
        <v/>
      </c>
      <c r="I24" s="6" t="str">
        <f t="shared" ca="1" si="2"/>
        <v/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x14ac:dyDescent="0.35">
      <c r="B25" s="8"/>
      <c r="C25" s="9"/>
      <c r="D25" s="10"/>
      <c r="E25" s="11"/>
      <c r="F25" s="7"/>
      <c r="G25" s="2" t="str">
        <f t="shared" si="0"/>
        <v/>
      </c>
      <c r="H25" s="1" t="str">
        <f t="shared" si="1"/>
        <v/>
      </c>
      <c r="I25" s="6" t="str">
        <f t="shared" ca="1" si="2"/>
        <v/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2:21" x14ac:dyDescent="0.35">
      <c r="B26" s="8"/>
      <c r="C26" s="9"/>
      <c r="D26" s="10"/>
      <c r="E26" s="11"/>
      <c r="F26" s="7"/>
      <c r="G26" s="2" t="str">
        <f t="shared" si="0"/>
        <v/>
      </c>
      <c r="H26" s="1" t="str">
        <f t="shared" si="1"/>
        <v/>
      </c>
      <c r="I26" s="6" t="str">
        <f t="shared" ca="1" si="2"/>
        <v/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2:21" x14ac:dyDescent="0.35">
      <c r="B27" s="8"/>
      <c r="C27" s="9"/>
      <c r="D27" s="10"/>
      <c r="E27" s="11"/>
      <c r="F27" s="7"/>
      <c r="G27" s="2" t="str">
        <f t="shared" si="0"/>
        <v/>
      </c>
      <c r="H27" s="1" t="str">
        <f t="shared" si="1"/>
        <v/>
      </c>
      <c r="I27" s="6" t="str">
        <f t="shared" ca="1" si="2"/>
        <v/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2:21" x14ac:dyDescent="0.35">
      <c r="B28" s="8"/>
      <c r="C28" s="9"/>
      <c r="D28" s="10"/>
      <c r="E28" s="11"/>
      <c r="F28" s="7"/>
      <c r="G28" s="2" t="str">
        <f t="shared" si="0"/>
        <v/>
      </c>
      <c r="H28" s="1" t="str">
        <f t="shared" si="1"/>
        <v/>
      </c>
      <c r="I28" s="6" t="str">
        <f t="shared" ca="1" si="2"/>
        <v/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2:21" x14ac:dyDescent="0.35">
      <c r="B29" s="8"/>
      <c r="C29" s="9"/>
      <c r="D29" s="10"/>
      <c r="E29" s="11"/>
      <c r="F29" s="7"/>
      <c r="G29" s="2" t="str">
        <f t="shared" si="0"/>
        <v/>
      </c>
      <c r="H29" s="1" t="str">
        <f t="shared" si="1"/>
        <v/>
      </c>
      <c r="I29" s="6" t="str">
        <f t="shared" ca="1" si="2"/>
        <v/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2:21" x14ac:dyDescent="0.35">
      <c r="B30" s="8"/>
      <c r="C30" s="9"/>
      <c r="D30" s="10"/>
      <c r="E30" s="11"/>
      <c r="F30" s="7"/>
      <c r="G30" s="2" t="str">
        <f t="shared" si="0"/>
        <v/>
      </c>
      <c r="H30" s="1" t="str">
        <f t="shared" si="1"/>
        <v/>
      </c>
      <c r="I30" s="6" t="str">
        <f t="shared" ca="1" si="2"/>
        <v/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2:21" x14ac:dyDescent="0.35"/>
    <row r="32" spans="2:21" x14ac:dyDescent="0.35">
      <c r="B32" s="32" t="s">
        <v>38</v>
      </c>
      <c r="C32" s="32"/>
      <c r="D32" s="32"/>
      <c r="E32" s="32"/>
      <c r="F32" s="32"/>
      <c r="G32" s="32"/>
      <c r="H32" s="32"/>
      <c r="I32" s="32"/>
    </row>
    <row r="33" spans="2:9" x14ac:dyDescent="0.35">
      <c r="B33" s="32"/>
      <c r="C33" s="32"/>
      <c r="D33" s="32"/>
      <c r="E33" s="32"/>
      <c r="F33" s="32"/>
      <c r="G33" s="32"/>
      <c r="H33" s="32"/>
      <c r="I33" s="32"/>
    </row>
    <row r="34" spans="2:9" x14ac:dyDescent="0.35">
      <c r="B34" s="32"/>
      <c r="C34" s="32"/>
      <c r="D34" s="32"/>
      <c r="E34" s="32"/>
      <c r="F34" s="32"/>
      <c r="G34" s="32"/>
      <c r="H34" s="32"/>
      <c r="I34" s="32"/>
    </row>
    <row r="35" spans="2:9" x14ac:dyDescent="0.35">
      <c r="B35" s="32"/>
      <c r="C35" s="32"/>
      <c r="D35" s="32"/>
      <c r="E35" s="32"/>
      <c r="F35" s="32"/>
      <c r="G35" s="32"/>
      <c r="H35" s="32"/>
      <c r="I35" s="32"/>
    </row>
    <row r="36" spans="2:9" x14ac:dyDescent="0.35"/>
  </sheetData>
  <sheetProtection sheet="1" objects="1" scenarios="1" formatCells="0" formatColumns="0" formatRows="0" autoFilter="0"/>
  <autoFilter ref="B7:U7" xr:uid="{8809732A-5F18-491A-A582-BF6D15EFDFD9}"/>
  <mergeCells count="1">
    <mergeCell ref="B32:I35"/>
  </mergeCells>
  <hyperlinks>
    <hyperlink ref="B32:I35" r:id="rId1" display="https://www.excelaccountingtemplate.com/" xr:uid="{933E327C-2C02-4EF6-8638-32CA2898E6AB}"/>
  </hyperlinks>
  <pageMargins left="0.39370078740157483" right="0.39370078740157483" top="0.39370078740157483" bottom="0.39370078740157483" header="0.31496062992125984" footer="0.31496062992125984"/>
  <pageSetup paperSize="9" scale="61" fitToHeight="0" orientation="landscape" r:id="rId2"/>
  <ignoredErrors>
    <ignoredError sqref="C11" numberStoredAsText="1"/>
    <ignoredError sqref="G3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6F18E-1AFC-4674-BB98-E1F358F75B51}">
  <sheetPr>
    <pageSetUpPr fitToPage="1"/>
  </sheetPr>
  <dimension ref="A1:U36"/>
  <sheetViews>
    <sheetView showGridLines="0" workbookViewId="0">
      <selection activeCell="B8" sqref="B8"/>
    </sheetView>
  </sheetViews>
  <sheetFormatPr defaultColWidth="0" defaultRowHeight="15" customHeight="1" zeroHeight="1" x14ac:dyDescent="0.35"/>
  <cols>
    <col min="1" max="1" width="2.77734375" customWidth="1"/>
    <col min="2" max="3" width="10" customWidth="1"/>
    <col min="4" max="4" width="22.21875" customWidth="1"/>
    <col min="5" max="5" width="12.6640625" bestFit="1" customWidth="1"/>
    <col min="6" max="6" width="10" customWidth="1"/>
    <col min="7" max="9" width="12.21875" customWidth="1"/>
    <col min="10" max="14" width="11.109375" customWidth="1"/>
    <col min="15" max="15" width="2.77734375" customWidth="1"/>
    <col min="16" max="21" width="0" hidden="1" customWidth="1"/>
    <col min="22" max="16384" width="8.88671875" hidden="1"/>
  </cols>
  <sheetData>
    <row r="1" spans="2:14" x14ac:dyDescent="0.35"/>
    <row r="2" spans="2:14" x14ac:dyDescent="0.35">
      <c r="E2" s="15"/>
      <c r="F2" s="18" t="s">
        <v>28</v>
      </c>
      <c r="G2" s="30">
        <f>IF(Ledger!G2="","",Ledger!G2)</f>
        <v>30</v>
      </c>
      <c r="H2" t="s">
        <v>23</v>
      </c>
      <c r="J2" s="17" t="s">
        <v>29</v>
      </c>
    </row>
    <row r="3" spans="2:14" x14ac:dyDescent="0.35">
      <c r="E3" s="15"/>
      <c r="F3" s="18" t="s">
        <v>27</v>
      </c>
      <c r="G3" s="31">
        <f ca="1">IF(Ledger!G3="","",Ledger!G3)</f>
        <v>43020</v>
      </c>
      <c r="J3" s="17" t="s">
        <v>30</v>
      </c>
    </row>
    <row r="4" spans="2:14" x14ac:dyDescent="0.35"/>
    <row r="5" spans="2:14" ht="27" x14ac:dyDescent="0.6">
      <c r="B5" s="16" t="s">
        <v>41</v>
      </c>
      <c r="N5" s="29"/>
    </row>
    <row r="6" spans="2:14" x14ac:dyDescent="0.35">
      <c r="B6" s="33" t="s">
        <v>42</v>
      </c>
      <c r="D6" s="3" t="s">
        <v>39</v>
      </c>
      <c r="E6" s="1">
        <f>SUBTOTAL(9,E8:E29)</f>
        <v>2386.15</v>
      </c>
      <c r="G6" s="3"/>
      <c r="H6" s="1">
        <f>SUBTOTAL(9,H8:H29)</f>
        <v>1181.1500000000001</v>
      </c>
      <c r="J6" s="1">
        <f t="shared" ref="J6:N6" ca="1" si="0">SUBTOTAL(9,J8:J29)</f>
        <v>35.4</v>
      </c>
      <c r="K6" s="1">
        <f t="shared" ca="1" si="0"/>
        <v>0</v>
      </c>
      <c r="L6" s="1">
        <f t="shared" ca="1" si="0"/>
        <v>645.75</v>
      </c>
      <c r="M6" s="1">
        <f t="shared" ca="1" si="0"/>
        <v>0</v>
      </c>
      <c r="N6" s="1">
        <f t="shared" ca="1" si="0"/>
        <v>500</v>
      </c>
    </row>
    <row r="7" spans="2:14" ht="30" x14ac:dyDescent="0.35">
      <c r="B7" s="4" t="s">
        <v>15</v>
      </c>
      <c r="C7" s="5" t="s">
        <v>0</v>
      </c>
      <c r="D7" s="5" t="s">
        <v>31</v>
      </c>
      <c r="E7" s="5" t="s">
        <v>1</v>
      </c>
      <c r="F7" s="4" t="s">
        <v>24</v>
      </c>
      <c r="G7" s="4" t="s">
        <v>2</v>
      </c>
      <c r="H7" s="4" t="s">
        <v>32</v>
      </c>
      <c r="I7" s="4" t="s">
        <v>26</v>
      </c>
      <c r="J7" s="4" t="s">
        <v>33</v>
      </c>
      <c r="K7" s="4" t="s">
        <v>34</v>
      </c>
      <c r="L7" s="4" t="s">
        <v>35</v>
      </c>
      <c r="M7" s="4" t="s">
        <v>36</v>
      </c>
      <c r="N7" s="4" t="s">
        <v>37</v>
      </c>
    </row>
    <row r="8" spans="2:14" x14ac:dyDescent="0.35">
      <c r="B8" s="19">
        <f>IF(Ledger!B8="","",Ledger!B8)</f>
        <v>42917</v>
      </c>
      <c r="C8" s="20" t="str">
        <f>IF(Ledger!C8="","",Ledger!C8)</f>
        <v>F12346-1</v>
      </c>
      <c r="D8" s="21" t="str">
        <f>IF(Ledger!D8="","",Ledger!D8)</f>
        <v>Johnson Company</v>
      </c>
      <c r="E8" s="22">
        <f>IF(Ledger!E8="","",Ledger!E8)</f>
        <v>1000</v>
      </c>
      <c r="F8" s="23">
        <f>IF(Ledger!F8="","",Ledger!F8)</f>
        <v>7</v>
      </c>
      <c r="G8" s="24">
        <f>IF(Ledger!G8="","",Ledger!G8)</f>
        <v>42924</v>
      </c>
      <c r="H8" s="25">
        <f>IF(Ledger!H8="","",Ledger!H8)</f>
        <v>500</v>
      </c>
      <c r="I8" s="26">
        <f ca="1">IF(Ledger!I8="","",Ledger!I8)</f>
        <v>96</v>
      </c>
      <c r="J8" s="28" t="str">
        <f t="shared" ref="J8" ca="1" si="1">IF(AND(I8="",H8&lt;&gt;0),H8,"")</f>
        <v/>
      </c>
      <c r="K8" s="28" t="str">
        <f ca="1">IF(I8&lt;31,H8,"")</f>
        <v/>
      </c>
      <c r="L8" s="28" t="str">
        <f ca="1">IF(AND(I8&gt;30,I8&lt;61),H8,"")</f>
        <v/>
      </c>
      <c r="M8" s="28" t="str">
        <f t="shared" ref="M8:M9" ca="1" si="2">IF(AND(I8&gt;60,I8&lt;91),H8,"")</f>
        <v/>
      </c>
      <c r="N8" s="28">
        <f t="shared" ref="N8:N9" ca="1" si="3">IF(I8="","",IF(I8&gt;90,H8,""))</f>
        <v>500</v>
      </c>
    </row>
    <row r="9" spans="2:14" x14ac:dyDescent="0.35">
      <c r="B9" s="19">
        <f>IF(Ledger!B9="","",Ledger!B9)</f>
        <v>42931</v>
      </c>
      <c r="C9" s="20">
        <f>IF(Ledger!C9="","",Ledger!C9)</f>
        <v>83721</v>
      </c>
      <c r="D9" s="21" t="str">
        <f>IF(Ledger!D9="","",Ledger!D9)</f>
        <v>Pharma Kings Ltd</v>
      </c>
      <c r="E9" s="22">
        <f>IF(Ledger!E9="","",Ledger!E9)</f>
        <v>100</v>
      </c>
      <c r="F9" s="23" t="str">
        <f>IF(Ledger!F9="","",Ledger!F9)</f>
        <v/>
      </c>
      <c r="G9" s="24">
        <f>IF(Ledger!G9="","",Ledger!G9)</f>
        <v>42961</v>
      </c>
      <c r="H9" s="25">
        <f>IF(Ledger!H9="","",Ledger!H9)</f>
        <v>0</v>
      </c>
      <c r="I9" s="26" t="str">
        <f>IF(Ledger!I9="","",Ledger!I9)</f>
        <v/>
      </c>
      <c r="J9" s="28" t="str">
        <f>IF(AND(I9="",H9&lt;&gt;0),H9,"")</f>
        <v/>
      </c>
      <c r="K9" s="28" t="str">
        <f t="shared" ref="K9:K30" si="4">IF(I9&lt;31,H9,"")</f>
        <v/>
      </c>
      <c r="L9" s="28" t="str">
        <f t="shared" ref="L9:L30" si="5">IF(AND(I9&gt;30,I9&lt;61),H9,"")</f>
        <v/>
      </c>
      <c r="M9" s="28" t="str">
        <f t="shared" si="2"/>
        <v/>
      </c>
      <c r="N9" s="28" t="str">
        <f t="shared" si="3"/>
        <v/>
      </c>
    </row>
    <row r="10" spans="2:14" x14ac:dyDescent="0.35">
      <c r="B10" s="19">
        <f>IF(Ledger!B10="","",Ledger!B10)</f>
        <v>42946</v>
      </c>
      <c r="C10" s="20">
        <f>IF(Ledger!C10="","",Ledger!C10)</f>
        <v>20179283</v>
      </c>
      <c r="D10" s="21" t="str">
        <f>IF(Ledger!D10="","",Ledger!D10)</f>
        <v>Hopman Luxury</v>
      </c>
      <c r="E10" s="22">
        <f>IF(Ledger!E10="","",Ledger!E10)</f>
        <v>645.75</v>
      </c>
      <c r="F10" s="23">
        <f>IF(Ledger!F10="","",Ledger!F10)</f>
        <v>14</v>
      </c>
      <c r="G10" s="24">
        <f>IF(Ledger!G10="","",Ledger!G10)</f>
        <v>42960</v>
      </c>
      <c r="H10" s="25">
        <f>IF(Ledger!H10="","",Ledger!H10)</f>
        <v>645.75</v>
      </c>
      <c r="I10" s="26">
        <f ca="1">IF(Ledger!I10="","",Ledger!I10)</f>
        <v>60</v>
      </c>
      <c r="J10" s="28" t="str">
        <f t="shared" ref="J10:J30" ca="1" si="6">IF(AND(I10="",H10&lt;&gt;0),H10,"")</f>
        <v/>
      </c>
      <c r="K10" s="28" t="str">
        <f t="shared" ca="1" si="4"/>
        <v/>
      </c>
      <c r="L10" s="28">
        <f t="shared" ca="1" si="5"/>
        <v>645.75</v>
      </c>
      <c r="M10" s="28" t="str">
        <f ca="1">IF(AND(I10&gt;60,I10&lt;91),H10,"")</f>
        <v/>
      </c>
      <c r="N10" s="28" t="str">
        <f ca="1">IF(I10="","",IF(I10&gt;90,H10,""))</f>
        <v/>
      </c>
    </row>
    <row r="11" spans="2:14" x14ac:dyDescent="0.35">
      <c r="B11" s="19">
        <f>IF(Ledger!B11="","",Ledger!B11)</f>
        <v>43018</v>
      </c>
      <c r="C11" s="27" t="str">
        <f>IF(Ledger!C11="","",Ledger!C11)</f>
        <v>0013882</v>
      </c>
      <c r="D11" s="21" t="str">
        <f>IF(Ledger!D11="","",Ledger!D11)</f>
        <v>Wild green cafe</v>
      </c>
      <c r="E11" s="22">
        <f>IF(Ledger!E11="","",Ledger!E11)</f>
        <v>35.4</v>
      </c>
      <c r="F11" s="23" t="str">
        <f>IF(Ledger!F11="","",Ledger!F11)</f>
        <v/>
      </c>
      <c r="G11" s="24">
        <f>IF(Ledger!G11="","",Ledger!G11)</f>
        <v>43048</v>
      </c>
      <c r="H11" s="25">
        <f>IF(Ledger!H11="","",Ledger!H11)</f>
        <v>35.4</v>
      </c>
      <c r="I11" s="26" t="str">
        <f ca="1">IF(Ledger!I11="","",Ledger!I11)</f>
        <v/>
      </c>
      <c r="J11" s="28">
        <f t="shared" ca="1" si="6"/>
        <v>35.4</v>
      </c>
      <c r="K11" s="28" t="str">
        <f t="shared" ca="1" si="4"/>
        <v/>
      </c>
      <c r="L11" s="28" t="str">
        <f t="shared" ca="1" si="5"/>
        <v/>
      </c>
      <c r="M11" s="28" t="str">
        <f t="shared" ref="M11:M30" ca="1" si="7">IF(AND(I11&gt;60,I11&lt;91),H11,"")</f>
        <v/>
      </c>
      <c r="N11" s="28" t="str">
        <f t="shared" ref="N11:N30" ca="1" si="8">IF(I11="","",IF(I11&gt;90,H11,""))</f>
        <v/>
      </c>
    </row>
    <row r="12" spans="2:14" x14ac:dyDescent="0.35">
      <c r="B12" s="19">
        <f>IF(Ledger!B12="","",Ledger!B12)</f>
        <v>42959</v>
      </c>
      <c r="C12" s="20">
        <f>IF(Ledger!C12="","",Ledger!C12)</f>
        <v>17005</v>
      </c>
      <c r="D12" s="21" t="str">
        <f>IF(Ledger!D12="","",Ledger!D12)</f>
        <v>Old school boys</v>
      </c>
      <c r="E12" s="22">
        <f>IF(Ledger!E12="","",Ledger!E12)</f>
        <v>605</v>
      </c>
      <c r="F12" s="23" t="str">
        <f>IF(Ledger!F12="","",Ledger!F12)</f>
        <v/>
      </c>
      <c r="G12" s="24">
        <f>IF(Ledger!G12="","",Ledger!G12)</f>
        <v>42989</v>
      </c>
      <c r="H12" s="25">
        <f>IF(Ledger!H12="","",Ledger!H12)</f>
        <v>0</v>
      </c>
      <c r="I12" s="26" t="str">
        <f>IF(Ledger!I12="","",Ledger!I12)</f>
        <v/>
      </c>
      <c r="J12" s="28" t="str">
        <f t="shared" si="6"/>
        <v/>
      </c>
      <c r="K12" s="28" t="str">
        <f t="shared" si="4"/>
        <v/>
      </c>
      <c r="L12" s="28" t="str">
        <f t="shared" si="5"/>
        <v/>
      </c>
      <c r="M12" s="28" t="str">
        <f t="shared" si="7"/>
        <v/>
      </c>
      <c r="N12" s="28" t="str">
        <f t="shared" si="8"/>
        <v/>
      </c>
    </row>
    <row r="13" spans="2:14" x14ac:dyDescent="0.35">
      <c r="B13" s="19" t="str">
        <f>IF(Ledger!B13="","",Ledger!B13)</f>
        <v/>
      </c>
      <c r="C13" s="20" t="str">
        <f>IF(Ledger!C13="","",Ledger!C13)</f>
        <v/>
      </c>
      <c r="D13" s="21" t="str">
        <f>IF(Ledger!D13="","",Ledger!D13)</f>
        <v/>
      </c>
      <c r="E13" s="22" t="str">
        <f>IF(Ledger!E13="","",Ledger!E13)</f>
        <v/>
      </c>
      <c r="F13" s="23" t="str">
        <f>IF(Ledger!F13="","",Ledger!F13)</f>
        <v/>
      </c>
      <c r="G13" s="24" t="str">
        <f>IF(Ledger!G13="","",Ledger!G13)</f>
        <v/>
      </c>
      <c r="H13" s="25" t="str">
        <f>IF(Ledger!H13="","",Ledger!H13)</f>
        <v/>
      </c>
      <c r="I13" s="26" t="str">
        <f ca="1">IF(Ledger!I13="","",Ledger!I13)</f>
        <v/>
      </c>
      <c r="J13" s="28" t="str">
        <f t="shared" ca="1" si="6"/>
        <v/>
      </c>
      <c r="K13" s="28" t="str">
        <f t="shared" ca="1" si="4"/>
        <v/>
      </c>
      <c r="L13" s="28" t="str">
        <f t="shared" ca="1" si="5"/>
        <v/>
      </c>
      <c r="M13" s="28" t="str">
        <f t="shared" ca="1" si="7"/>
        <v/>
      </c>
      <c r="N13" s="28" t="str">
        <f t="shared" ca="1" si="8"/>
        <v/>
      </c>
    </row>
    <row r="14" spans="2:14" x14ac:dyDescent="0.35">
      <c r="B14" s="19" t="str">
        <f>IF(Ledger!B14="","",Ledger!B14)</f>
        <v/>
      </c>
      <c r="C14" s="20" t="str">
        <f>IF(Ledger!C14="","",Ledger!C14)</f>
        <v/>
      </c>
      <c r="D14" s="21" t="str">
        <f>IF(Ledger!D14="","",Ledger!D14)</f>
        <v/>
      </c>
      <c r="E14" s="22" t="str">
        <f>IF(Ledger!E14="","",Ledger!E14)</f>
        <v/>
      </c>
      <c r="F14" s="23" t="str">
        <f>IF(Ledger!F14="","",Ledger!F14)</f>
        <v/>
      </c>
      <c r="G14" s="24" t="str">
        <f>IF(Ledger!G14="","",Ledger!G14)</f>
        <v/>
      </c>
      <c r="H14" s="25" t="str">
        <f>IF(Ledger!H14="","",Ledger!H14)</f>
        <v/>
      </c>
      <c r="I14" s="26" t="str">
        <f ca="1">IF(Ledger!I14="","",Ledger!I14)</f>
        <v/>
      </c>
      <c r="J14" s="28" t="str">
        <f t="shared" ca="1" si="6"/>
        <v/>
      </c>
      <c r="K14" s="28" t="str">
        <f t="shared" ca="1" si="4"/>
        <v/>
      </c>
      <c r="L14" s="28" t="str">
        <f t="shared" ca="1" si="5"/>
        <v/>
      </c>
      <c r="M14" s="28" t="str">
        <f t="shared" ca="1" si="7"/>
        <v/>
      </c>
      <c r="N14" s="28" t="str">
        <f t="shared" ca="1" si="8"/>
        <v/>
      </c>
    </row>
    <row r="15" spans="2:14" x14ac:dyDescent="0.35">
      <c r="B15" s="19" t="str">
        <f>IF(Ledger!B15="","",Ledger!B15)</f>
        <v/>
      </c>
      <c r="C15" s="20" t="str">
        <f>IF(Ledger!C15="","",Ledger!C15)</f>
        <v/>
      </c>
      <c r="D15" s="21" t="str">
        <f>IF(Ledger!D15="","",Ledger!D15)</f>
        <v/>
      </c>
      <c r="E15" s="22" t="str">
        <f>IF(Ledger!E15="","",Ledger!E15)</f>
        <v/>
      </c>
      <c r="F15" s="23" t="str">
        <f>IF(Ledger!F15="","",Ledger!F15)</f>
        <v/>
      </c>
      <c r="G15" s="24" t="str">
        <f>IF(Ledger!G15="","",Ledger!G15)</f>
        <v/>
      </c>
      <c r="H15" s="25" t="str">
        <f>IF(Ledger!H15="","",Ledger!H15)</f>
        <v/>
      </c>
      <c r="I15" s="26" t="str">
        <f ca="1">IF(Ledger!I15="","",Ledger!I15)</f>
        <v/>
      </c>
      <c r="J15" s="28" t="str">
        <f t="shared" ca="1" si="6"/>
        <v/>
      </c>
      <c r="K15" s="28" t="str">
        <f t="shared" ca="1" si="4"/>
        <v/>
      </c>
      <c r="L15" s="28" t="str">
        <f t="shared" ca="1" si="5"/>
        <v/>
      </c>
      <c r="M15" s="28" t="str">
        <f t="shared" ca="1" si="7"/>
        <v/>
      </c>
      <c r="N15" s="28" t="str">
        <f t="shared" ca="1" si="8"/>
        <v/>
      </c>
    </row>
    <row r="16" spans="2:14" x14ac:dyDescent="0.35">
      <c r="B16" s="19" t="str">
        <f>IF(Ledger!B16="","",Ledger!B16)</f>
        <v/>
      </c>
      <c r="C16" s="20" t="str">
        <f>IF(Ledger!C16="","",Ledger!C16)</f>
        <v/>
      </c>
      <c r="D16" s="21" t="str">
        <f>IF(Ledger!D16="","",Ledger!D16)</f>
        <v/>
      </c>
      <c r="E16" s="22" t="str">
        <f>IF(Ledger!E16="","",Ledger!E16)</f>
        <v/>
      </c>
      <c r="F16" s="23" t="str">
        <f>IF(Ledger!F16="","",Ledger!F16)</f>
        <v/>
      </c>
      <c r="G16" s="24" t="str">
        <f>IF(Ledger!G16="","",Ledger!G16)</f>
        <v/>
      </c>
      <c r="H16" s="25" t="str">
        <f>IF(Ledger!H16="","",Ledger!H16)</f>
        <v/>
      </c>
      <c r="I16" s="26" t="str">
        <f ca="1">IF(Ledger!I16="","",Ledger!I16)</f>
        <v/>
      </c>
      <c r="J16" s="28" t="str">
        <f t="shared" ca="1" si="6"/>
        <v/>
      </c>
      <c r="K16" s="28" t="str">
        <f t="shared" ca="1" si="4"/>
        <v/>
      </c>
      <c r="L16" s="28" t="str">
        <f t="shared" ca="1" si="5"/>
        <v/>
      </c>
      <c r="M16" s="28" t="str">
        <f t="shared" ca="1" si="7"/>
        <v/>
      </c>
      <c r="N16" s="28" t="str">
        <f t="shared" ca="1" si="8"/>
        <v/>
      </c>
    </row>
    <row r="17" spans="2:14" x14ac:dyDescent="0.35">
      <c r="B17" s="19" t="str">
        <f>IF(Ledger!B17="","",Ledger!B17)</f>
        <v/>
      </c>
      <c r="C17" s="20" t="str">
        <f>IF(Ledger!C17="","",Ledger!C17)</f>
        <v/>
      </c>
      <c r="D17" s="21" t="str">
        <f>IF(Ledger!D17="","",Ledger!D17)</f>
        <v/>
      </c>
      <c r="E17" s="22" t="str">
        <f>IF(Ledger!E17="","",Ledger!E17)</f>
        <v/>
      </c>
      <c r="F17" s="23" t="str">
        <f>IF(Ledger!F17="","",Ledger!F17)</f>
        <v/>
      </c>
      <c r="G17" s="24" t="str">
        <f>IF(Ledger!G17="","",Ledger!G17)</f>
        <v/>
      </c>
      <c r="H17" s="25" t="str">
        <f>IF(Ledger!H17="","",Ledger!H17)</f>
        <v/>
      </c>
      <c r="I17" s="26" t="str">
        <f ca="1">IF(Ledger!I17="","",Ledger!I17)</f>
        <v/>
      </c>
      <c r="J17" s="28" t="str">
        <f t="shared" ca="1" si="6"/>
        <v/>
      </c>
      <c r="K17" s="28" t="str">
        <f t="shared" ca="1" si="4"/>
        <v/>
      </c>
      <c r="L17" s="28" t="str">
        <f t="shared" ca="1" si="5"/>
        <v/>
      </c>
      <c r="M17" s="28" t="str">
        <f t="shared" ca="1" si="7"/>
        <v/>
      </c>
      <c r="N17" s="28" t="str">
        <f t="shared" ca="1" si="8"/>
        <v/>
      </c>
    </row>
    <row r="18" spans="2:14" x14ac:dyDescent="0.35">
      <c r="B18" s="19" t="str">
        <f>IF(Ledger!B18="","",Ledger!B18)</f>
        <v/>
      </c>
      <c r="C18" s="20" t="str">
        <f>IF(Ledger!C18="","",Ledger!C18)</f>
        <v/>
      </c>
      <c r="D18" s="21" t="str">
        <f>IF(Ledger!D18="","",Ledger!D18)</f>
        <v/>
      </c>
      <c r="E18" s="22" t="str">
        <f>IF(Ledger!E18="","",Ledger!E18)</f>
        <v/>
      </c>
      <c r="F18" s="23" t="str">
        <f>IF(Ledger!F18="","",Ledger!F18)</f>
        <v/>
      </c>
      <c r="G18" s="24" t="str">
        <f>IF(Ledger!G18="","",Ledger!G18)</f>
        <v/>
      </c>
      <c r="H18" s="25" t="str">
        <f>IF(Ledger!H18="","",Ledger!H18)</f>
        <v/>
      </c>
      <c r="I18" s="26" t="str">
        <f ca="1">IF(Ledger!I18="","",Ledger!I18)</f>
        <v/>
      </c>
      <c r="J18" s="28" t="str">
        <f t="shared" ca="1" si="6"/>
        <v/>
      </c>
      <c r="K18" s="28" t="str">
        <f t="shared" ca="1" si="4"/>
        <v/>
      </c>
      <c r="L18" s="28" t="str">
        <f t="shared" ca="1" si="5"/>
        <v/>
      </c>
      <c r="M18" s="28" t="str">
        <f t="shared" ca="1" si="7"/>
        <v/>
      </c>
      <c r="N18" s="28" t="str">
        <f t="shared" ca="1" si="8"/>
        <v/>
      </c>
    </row>
    <row r="19" spans="2:14" x14ac:dyDescent="0.35">
      <c r="B19" s="19" t="str">
        <f>IF(Ledger!B19="","",Ledger!B19)</f>
        <v/>
      </c>
      <c r="C19" s="20" t="str">
        <f>IF(Ledger!C19="","",Ledger!C19)</f>
        <v/>
      </c>
      <c r="D19" s="21" t="str">
        <f>IF(Ledger!D19="","",Ledger!D19)</f>
        <v/>
      </c>
      <c r="E19" s="22" t="str">
        <f>IF(Ledger!E19="","",Ledger!E19)</f>
        <v/>
      </c>
      <c r="F19" s="23" t="str">
        <f>IF(Ledger!F19="","",Ledger!F19)</f>
        <v/>
      </c>
      <c r="G19" s="24" t="str">
        <f>IF(Ledger!G19="","",Ledger!G19)</f>
        <v/>
      </c>
      <c r="H19" s="25" t="str">
        <f>IF(Ledger!H19="","",Ledger!H19)</f>
        <v/>
      </c>
      <c r="I19" s="26" t="str">
        <f ca="1">IF(Ledger!I19="","",Ledger!I19)</f>
        <v/>
      </c>
      <c r="J19" s="28" t="str">
        <f t="shared" ca="1" si="6"/>
        <v/>
      </c>
      <c r="K19" s="28" t="str">
        <f t="shared" ca="1" si="4"/>
        <v/>
      </c>
      <c r="L19" s="28" t="str">
        <f t="shared" ca="1" si="5"/>
        <v/>
      </c>
      <c r="M19" s="28" t="str">
        <f t="shared" ca="1" si="7"/>
        <v/>
      </c>
      <c r="N19" s="28" t="str">
        <f t="shared" ca="1" si="8"/>
        <v/>
      </c>
    </row>
    <row r="20" spans="2:14" x14ac:dyDescent="0.35">
      <c r="B20" s="19" t="str">
        <f>IF(Ledger!B20="","",Ledger!B20)</f>
        <v/>
      </c>
      <c r="C20" s="20" t="str">
        <f>IF(Ledger!C20="","",Ledger!C20)</f>
        <v/>
      </c>
      <c r="D20" s="21" t="str">
        <f>IF(Ledger!D20="","",Ledger!D20)</f>
        <v/>
      </c>
      <c r="E20" s="22" t="str">
        <f>IF(Ledger!E20="","",Ledger!E20)</f>
        <v/>
      </c>
      <c r="F20" s="23" t="str">
        <f>IF(Ledger!F20="","",Ledger!F20)</f>
        <v/>
      </c>
      <c r="G20" s="24" t="str">
        <f>IF(Ledger!G20="","",Ledger!G20)</f>
        <v/>
      </c>
      <c r="H20" s="25" t="str">
        <f>IF(Ledger!H20="","",Ledger!H20)</f>
        <v/>
      </c>
      <c r="I20" s="26" t="str">
        <f ca="1">IF(Ledger!I20="","",Ledger!I20)</f>
        <v/>
      </c>
      <c r="J20" s="28" t="str">
        <f t="shared" ca="1" si="6"/>
        <v/>
      </c>
      <c r="K20" s="28" t="str">
        <f t="shared" ca="1" si="4"/>
        <v/>
      </c>
      <c r="L20" s="28" t="str">
        <f t="shared" ca="1" si="5"/>
        <v/>
      </c>
      <c r="M20" s="28" t="str">
        <f t="shared" ca="1" si="7"/>
        <v/>
      </c>
      <c r="N20" s="28" t="str">
        <f t="shared" ca="1" si="8"/>
        <v/>
      </c>
    </row>
    <row r="21" spans="2:14" x14ac:dyDescent="0.35">
      <c r="B21" s="19" t="str">
        <f>IF(Ledger!B21="","",Ledger!B21)</f>
        <v/>
      </c>
      <c r="C21" s="20" t="str">
        <f>IF(Ledger!C21="","",Ledger!C21)</f>
        <v/>
      </c>
      <c r="D21" s="21" t="str">
        <f>IF(Ledger!D21="","",Ledger!D21)</f>
        <v/>
      </c>
      <c r="E21" s="22" t="str">
        <f>IF(Ledger!E21="","",Ledger!E21)</f>
        <v/>
      </c>
      <c r="F21" s="23" t="str">
        <f>IF(Ledger!F21="","",Ledger!F21)</f>
        <v/>
      </c>
      <c r="G21" s="24" t="str">
        <f>IF(Ledger!G21="","",Ledger!G21)</f>
        <v/>
      </c>
      <c r="H21" s="25" t="str">
        <f>IF(Ledger!H21="","",Ledger!H21)</f>
        <v/>
      </c>
      <c r="I21" s="26" t="str">
        <f ca="1">IF(Ledger!I21="","",Ledger!I21)</f>
        <v/>
      </c>
      <c r="J21" s="28" t="str">
        <f t="shared" ca="1" si="6"/>
        <v/>
      </c>
      <c r="K21" s="28" t="str">
        <f t="shared" ca="1" si="4"/>
        <v/>
      </c>
      <c r="L21" s="28" t="str">
        <f t="shared" ca="1" si="5"/>
        <v/>
      </c>
      <c r="M21" s="28" t="str">
        <f t="shared" ca="1" si="7"/>
        <v/>
      </c>
      <c r="N21" s="28" t="str">
        <f t="shared" ca="1" si="8"/>
        <v/>
      </c>
    </row>
    <row r="22" spans="2:14" x14ac:dyDescent="0.35">
      <c r="B22" s="19" t="str">
        <f>IF(Ledger!B22="","",Ledger!B22)</f>
        <v/>
      </c>
      <c r="C22" s="20" t="str">
        <f>IF(Ledger!C22="","",Ledger!C22)</f>
        <v/>
      </c>
      <c r="D22" s="21" t="str">
        <f>IF(Ledger!D22="","",Ledger!D22)</f>
        <v/>
      </c>
      <c r="E22" s="22" t="str">
        <f>IF(Ledger!E22="","",Ledger!E22)</f>
        <v/>
      </c>
      <c r="F22" s="23" t="str">
        <f>IF(Ledger!F22="","",Ledger!F22)</f>
        <v/>
      </c>
      <c r="G22" s="24" t="str">
        <f>IF(Ledger!G22="","",Ledger!G22)</f>
        <v/>
      </c>
      <c r="H22" s="25" t="str">
        <f>IF(Ledger!H22="","",Ledger!H22)</f>
        <v/>
      </c>
      <c r="I22" s="26" t="str">
        <f ca="1">IF(Ledger!I22="","",Ledger!I22)</f>
        <v/>
      </c>
      <c r="J22" s="28" t="str">
        <f t="shared" ca="1" si="6"/>
        <v/>
      </c>
      <c r="K22" s="28" t="str">
        <f t="shared" ca="1" si="4"/>
        <v/>
      </c>
      <c r="L22" s="28" t="str">
        <f t="shared" ca="1" si="5"/>
        <v/>
      </c>
      <c r="M22" s="28" t="str">
        <f t="shared" ca="1" si="7"/>
        <v/>
      </c>
      <c r="N22" s="28" t="str">
        <f t="shared" ca="1" si="8"/>
        <v/>
      </c>
    </row>
    <row r="23" spans="2:14" x14ac:dyDescent="0.35">
      <c r="B23" s="19" t="str">
        <f>IF(Ledger!B23="","",Ledger!B23)</f>
        <v/>
      </c>
      <c r="C23" s="20" t="str">
        <f>IF(Ledger!C23="","",Ledger!C23)</f>
        <v/>
      </c>
      <c r="D23" s="21" t="str">
        <f>IF(Ledger!D23="","",Ledger!D23)</f>
        <v/>
      </c>
      <c r="E23" s="22" t="str">
        <f>IF(Ledger!E23="","",Ledger!E23)</f>
        <v/>
      </c>
      <c r="F23" s="23" t="str">
        <f>IF(Ledger!F23="","",Ledger!F23)</f>
        <v/>
      </c>
      <c r="G23" s="24" t="str">
        <f>IF(Ledger!G23="","",Ledger!G23)</f>
        <v/>
      </c>
      <c r="H23" s="25" t="str">
        <f>IF(Ledger!H23="","",Ledger!H23)</f>
        <v/>
      </c>
      <c r="I23" s="26" t="str">
        <f ca="1">IF(Ledger!I23="","",Ledger!I23)</f>
        <v/>
      </c>
      <c r="J23" s="28" t="str">
        <f t="shared" ca="1" si="6"/>
        <v/>
      </c>
      <c r="K23" s="28" t="str">
        <f t="shared" ca="1" si="4"/>
        <v/>
      </c>
      <c r="L23" s="28" t="str">
        <f t="shared" ca="1" si="5"/>
        <v/>
      </c>
      <c r="M23" s="28" t="str">
        <f t="shared" ca="1" si="7"/>
        <v/>
      </c>
      <c r="N23" s="28" t="str">
        <f t="shared" ca="1" si="8"/>
        <v/>
      </c>
    </row>
    <row r="24" spans="2:14" x14ac:dyDescent="0.35">
      <c r="B24" s="19" t="str">
        <f>IF(Ledger!B24="","",Ledger!B24)</f>
        <v/>
      </c>
      <c r="C24" s="20" t="str">
        <f>IF(Ledger!C24="","",Ledger!C24)</f>
        <v/>
      </c>
      <c r="D24" s="21" t="str">
        <f>IF(Ledger!D24="","",Ledger!D24)</f>
        <v/>
      </c>
      <c r="E24" s="22" t="str">
        <f>IF(Ledger!E24="","",Ledger!E24)</f>
        <v/>
      </c>
      <c r="F24" s="23" t="str">
        <f>IF(Ledger!F24="","",Ledger!F24)</f>
        <v/>
      </c>
      <c r="G24" s="24" t="str">
        <f>IF(Ledger!G24="","",Ledger!G24)</f>
        <v/>
      </c>
      <c r="H24" s="25" t="str">
        <f>IF(Ledger!H24="","",Ledger!H24)</f>
        <v/>
      </c>
      <c r="I24" s="26" t="str">
        <f ca="1">IF(Ledger!I24="","",Ledger!I24)</f>
        <v/>
      </c>
      <c r="J24" s="28" t="str">
        <f t="shared" ca="1" si="6"/>
        <v/>
      </c>
      <c r="K24" s="28" t="str">
        <f t="shared" ca="1" si="4"/>
        <v/>
      </c>
      <c r="L24" s="28" t="str">
        <f t="shared" ca="1" si="5"/>
        <v/>
      </c>
      <c r="M24" s="28" t="str">
        <f t="shared" ca="1" si="7"/>
        <v/>
      </c>
      <c r="N24" s="28" t="str">
        <f t="shared" ca="1" si="8"/>
        <v/>
      </c>
    </row>
    <row r="25" spans="2:14" x14ac:dyDescent="0.35">
      <c r="B25" s="19" t="str">
        <f>IF(Ledger!B25="","",Ledger!B25)</f>
        <v/>
      </c>
      <c r="C25" s="20" t="str">
        <f>IF(Ledger!C25="","",Ledger!C25)</f>
        <v/>
      </c>
      <c r="D25" s="21" t="str">
        <f>IF(Ledger!D25="","",Ledger!D25)</f>
        <v/>
      </c>
      <c r="E25" s="22" t="str">
        <f>IF(Ledger!E25="","",Ledger!E25)</f>
        <v/>
      </c>
      <c r="F25" s="23" t="str">
        <f>IF(Ledger!F25="","",Ledger!F25)</f>
        <v/>
      </c>
      <c r="G25" s="24" t="str">
        <f>IF(Ledger!G25="","",Ledger!G25)</f>
        <v/>
      </c>
      <c r="H25" s="25" t="str">
        <f>IF(Ledger!H25="","",Ledger!H25)</f>
        <v/>
      </c>
      <c r="I25" s="26" t="str">
        <f ca="1">IF(Ledger!I25="","",Ledger!I25)</f>
        <v/>
      </c>
      <c r="J25" s="28" t="str">
        <f t="shared" ca="1" si="6"/>
        <v/>
      </c>
      <c r="K25" s="28" t="str">
        <f t="shared" ca="1" si="4"/>
        <v/>
      </c>
      <c r="L25" s="28" t="str">
        <f t="shared" ca="1" si="5"/>
        <v/>
      </c>
      <c r="M25" s="28" t="str">
        <f t="shared" ca="1" si="7"/>
        <v/>
      </c>
      <c r="N25" s="28" t="str">
        <f t="shared" ca="1" si="8"/>
        <v/>
      </c>
    </row>
    <row r="26" spans="2:14" x14ac:dyDescent="0.35">
      <c r="B26" s="19" t="str">
        <f>IF(Ledger!B26="","",Ledger!B26)</f>
        <v/>
      </c>
      <c r="C26" s="20" t="str">
        <f>IF(Ledger!C26="","",Ledger!C26)</f>
        <v/>
      </c>
      <c r="D26" s="21" t="str">
        <f>IF(Ledger!D26="","",Ledger!D26)</f>
        <v/>
      </c>
      <c r="E26" s="22" t="str">
        <f>IF(Ledger!E26="","",Ledger!E26)</f>
        <v/>
      </c>
      <c r="F26" s="23" t="str">
        <f>IF(Ledger!F26="","",Ledger!F26)</f>
        <v/>
      </c>
      <c r="G26" s="24" t="str">
        <f>IF(Ledger!G26="","",Ledger!G26)</f>
        <v/>
      </c>
      <c r="H26" s="25" t="str">
        <f>IF(Ledger!H26="","",Ledger!H26)</f>
        <v/>
      </c>
      <c r="I26" s="26" t="str">
        <f ca="1">IF(Ledger!I26="","",Ledger!I26)</f>
        <v/>
      </c>
      <c r="J26" s="28" t="str">
        <f t="shared" ca="1" si="6"/>
        <v/>
      </c>
      <c r="K26" s="28" t="str">
        <f t="shared" ca="1" si="4"/>
        <v/>
      </c>
      <c r="L26" s="28" t="str">
        <f t="shared" ca="1" si="5"/>
        <v/>
      </c>
      <c r="M26" s="28" t="str">
        <f t="shared" ca="1" si="7"/>
        <v/>
      </c>
      <c r="N26" s="28" t="str">
        <f t="shared" ca="1" si="8"/>
        <v/>
      </c>
    </row>
    <row r="27" spans="2:14" x14ac:dyDescent="0.35">
      <c r="B27" s="19" t="str">
        <f>IF(Ledger!B27="","",Ledger!B27)</f>
        <v/>
      </c>
      <c r="C27" s="20" t="str">
        <f>IF(Ledger!C27="","",Ledger!C27)</f>
        <v/>
      </c>
      <c r="D27" s="21" t="str">
        <f>IF(Ledger!D27="","",Ledger!D27)</f>
        <v/>
      </c>
      <c r="E27" s="22" t="str">
        <f>IF(Ledger!E27="","",Ledger!E27)</f>
        <v/>
      </c>
      <c r="F27" s="23" t="str">
        <f>IF(Ledger!F27="","",Ledger!F27)</f>
        <v/>
      </c>
      <c r="G27" s="24" t="str">
        <f>IF(Ledger!G27="","",Ledger!G27)</f>
        <v/>
      </c>
      <c r="H27" s="25" t="str">
        <f>IF(Ledger!H27="","",Ledger!H27)</f>
        <v/>
      </c>
      <c r="I27" s="26" t="str">
        <f ca="1">IF(Ledger!I27="","",Ledger!I27)</f>
        <v/>
      </c>
      <c r="J27" s="28" t="str">
        <f t="shared" ca="1" si="6"/>
        <v/>
      </c>
      <c r="K27" s="28" t="str">
        <f t="shared" ca="1" si="4"/>
        <v/>
      </c>
      <c r="L27" s="28" t="str">
        <f t="shared" ca="1" si="5"/>
        <v/>
      </c>
      <c r="M27" s="28" t="str">
        <f t="shared" ca="1" si="7"/>
        <v/>
      </c>
      <c r="N27" s="28" t="str">
        <f t="shared" ca="1" si="8"/>
        <v/>
      </c>
    </row>
    <row r="28" spans="2:14" x14ac:dyDescent="0.35">
      <c r="B28" s="19" t="str">
        <f>IF(Ledger!B28="","",Ledger!B28)</f>
        <v/>
      </c>
      <c r="C28" s="20" t="str">
        <f>IF(Ledger!C28="","",Ledger!C28)</f>
        <v/>
      </c>
      <c r="D28" s="21" t="str">
        <f>IF(Ledger!D28="","",Ledger!D28)</f>
        <v/>
      </c>
      <c r="E28" s="22" t="str">
        <f>IF(Ledger!E28="","",Ledger!E28)</f>
        <v/>
      </c>
      <c r="F28" s="23" t="str">
        <f>IF(Ledger!F28="","",Ledger!F28)</f>
        <v/>
      </c>
      <c r="G28" s="24" t="str">
        <f>IF(Ledger!G28="","",Ledger!G28)</f>
        <v/>
      </c>
      <c r="H28" s="25" t="str">
        <f>IF(Ledger!H28="","",Ledger!H28)</f>
        <v/>
      </c>
      <c r="I28" s="26" t="str">
        <f ca="1">IF(Ledger!I28="","",Ledger!I28)</f>
        <v/>
      </c>
      <c r="J28" s="28" t="str">
        <f t="shared" ca="1" si="6"/>
        <v/>
      </c>
      <c r="K28" s="28" t="str">
        <f t="shared" ca="1" si="4"/>
        <v/>
      </c>
      <c r="L28" s="28" t="str">
        <f t="shared" ca="1" si="5"/>
        <v/>
      </c>
      <c r="M28" s="28" t="str">
        <f t="shared" ca="1" si="7"/>
        <v/>
      </c>
      <c r="N28" s="28" t="str">
        <f t="shared" ca="1" si="8"/>
        <v/>
      </c>
    </row>
    <row r="29" spans="2:14" x14ac:dyDescent="0.35">
      <c r="B29" s="19" t="str">
        <f>IF(Ledger!B29="","",Ledger!B29)</f>
        <v/>
      </c>
      <c r="C29" s="20" t="str">
        <f>IF(Ledger!C29="","",Ledger!C29)</f>
        <v/>
      </c>
      <c r="D29" s="21" t="str">
        <f>IF(Ledger!D29="","",Ledger!D29)</f>
        <v/>
      </c>
      <c r="E29" s="22" t="str">
        <f>IF(Ledger!E29="","",Ledger!E29)</f>
        <v/>
      </c>
      <c r="F29" s="23" t="str">
        <f>IF(Ledger!F29="","",Ledger!F29)</f>
        <v/>
      </c>
      <c r="G29" s="24" t="str">
        <f>IF(Ledger!G29="","",Ledger!G29)</f>
        <v/>
      </c>
      <c r="H29" s="25" t="str">
        <f>IF(Ledger!H29="","",Ledger!H29)</f>
        <v/>
      </c>
      <c r="I29" s="26" t="str">
        <f ca="1">IF(Ledger!I29="","",Ledger!I29)</f>
        <v/>
      </c>
      <c r="J29" s="28" t="str">
        <f t="shared" ca="1" si="6"/>
        <v/>
      </c>
      <c r="K29" s="28" t="str">
        <f t="shared" ca="1" si="4"/>
        <v/>
      </c>
      <c r="L29" s="28" t="str">
        <f t="shared" ca="1" si="5"/>
        <v/>
      </c>
      <c r="M29" s="28" t="str">
        <f t="shared" ca="1" si="7"/>
        <v/>
      </c>
      <c r="N29" s="28" t="str">
        <f t="shared" ca="1" si="8"/>
        <v/>
      </c>
    </row>
    <row r="30" spans="2:14" x14ac:dyDescent="0.35">
      <c r="B30" s="19" t="str">
        <f>IF(Ledger!B30="","",Ledger!B30)</f>
        <v/>
      </c>
      <c r="C30" s="20" t="str">
        <f>IF(Ledger!C30="","",Ledger!C30)</f>
        <v/>
      </c>
      <c r="D30" s="21" t="str">
        <f>IF(Ledger!D30="","",Ledger!D30)</f>
        <v/>
      </c>
      <c r="E30" s="22" t="str">
        <f>IF(Ledger!E30="","",Ledger!E30)</f>
        <v/>
      </c>
      <c r="F30" s="23" t="str">
        <f>IF(Ledger!F30="","",Ledger!F30)</f>
        <v/>
      </c>
      <c r="G30" s="24" t="str">
        <f>IF(Ledger!G30="","",Ledger!G30)</f>
        <v/>
      </c>
      <c r="H30" s="25" t="str">
        <f>IF(Ledger!H30="","",Ledger!H30)</f>
        <v/>
      </c>
      <c r="I30" s="26" t="str">
        <f ca="1">IF(Ledger!I30="","",Ledger!I30)</f>
        <v/>
      </c>
      <c r="J30" s="28" t="str">
        <f t="shared" ca="1" si="6"/>
        <v/>
      </c>
      <c r="K30" s="28" t="str">
        <f t="shared" ca="1" si="4"/>
        <v/>
      </c>
      <c r="L30" s="28" t="str">
        <f t="shared" ca="1" si="5"/>
        <v/>
      </c>
      <c r="M30" s="28" t="str">
        <f t="shared" ca="1" si="7"/>
        <v/>
      </c>
      <c r="N30" s="28" t="str">
        <f t="shared" ca="1" si="8"/>
        <v/>
      </c>
    </row>
    <row r="31" spans="2:14" x14ac:dyDescent="0.35"/>
    <row r="32" spans="2:14" x14ac:dyDescent="0.35">
      <c r="B32" s="32" t="s">
        <v>38</v>
      </c>
      <c r="C32" s="32"/>
      <c r="D32" s="32"/>
      <c r="E32" s="32"/>
      <c r="F32" s="32"/>
      <c r="G32" s="32"/>
      <c r="H32" s="32"/>
      <c r="I32" s="32"/>
    </row>
    <row r="33" spans="2:9" x14ac:dyDescent="0.35">
      <c r="B33" s="32"/>
      <c r="C33" s="32"/>
      <c r="D33" s="32"/>
      <c r="E33" s="32"/>
      <c r="F33" s="32"/>
      <c r="G33" s="32"/>
      <c r="H33" s="32"/>
      <c r="I33" s="32"/>
    </row>
    <row r="34" spans="2:9" x14ac:dyDescent="0.35">
      <c r="B34" s="32"/>
      <c r="C34" s="32"/>
      <c r="D34" s="32"/>
      <c r="E34" s="32"/>
      <c r="F34" s="32"/>
      <c r="G34" s="32"/>
      <c r="H34" s="32"/>
      <c r="I34" s="32"/>
    </row>
    <row r="35" spans="2:9" x14ac:dyDescent="0.35">
      <c r="B35" s="32"/>
      <c r="C35" s="32"/>
      <c r="D35" s="32"/>
      <c r="E35" s="32"/>
      <c r="F35" s="32"/>
      <c r="G35" s="32"/>
      <c r="H35" s="32"/>
      <c r="I35" s="32"/>
    </row>
    <row r="36" spans="2:9" x14ac:dyDescent="0.35"/>
  </sheetData>
  <sheetProtection sheet="1" objects="1" scenarios="1" formatCells="0" formatColumns="0" formatRows="0" autoFilter="0"/>
  <autoFilter ref="B7:N7" xr:uid="{6ADC12DB-3789-4A99-A7B1-0513D7C1CAF3}"/>
  <mergeCells count="1">
    <mergeCell ref="B32:I35"/>
  </mergeCells>
  <hyperlinks>
    <hyperlink ref="B32:I35" r:id="rId1" display="https://www.excelaccountingtemplate.com/" xr:uid="{2A71606E-41AD-4165-B3F6-305A46D4A856}"/>
  </hyperlinks>
  <pageMargins left="0.39370078740157483" right="0.39370078740157483" top="0.39370078740157483" bottom="0.39370078740157483" header="0.31496062992125984" footer="0.31496062992125984"/>
  <pageSetup paperSize="9" scale="9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6</vt:i4>
      </vt:variant>
    </vt:vector>
  </HeadingPairs>
  <TitlesOfParts>
    <vt:vector size="8" baseType="lpstr">
      <vt:lpstr>Ledger</vt:lpstr>
      <vt:lpstr>Aging</vt:lpstr>
      <vt:lpstr>Aging!Afdrukbereik</vt:lpstr>
      <vt:lpstr>Ledger!Afdrukbereik</vt:lpstr>
      <vt:lpstr>Aging!REFERENCE_DATE</vt:lpstr>
      <vt:lpstr>REFERENCE_DATE</vt:lpstr>
      <vt:lpstr>Aging!STANDARD_PAYMENT_TERM</vt:lpstr>
      <vt:lpstr>STANDARD_PAYMENT_TERM</vt:lpstr>
    </vt:vector>
  </TitlesOfParts>
  <Company>ExcelWorkx</Company>
  <LinksUpToDate>false</LinksUpToDate>
  <SharedDoc>false</SharedDoc>
  <HyperlinkBase>excelaccountingtemplate.com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 Receivable Template</dc:title>
  <dc:creator>Stephan Zwanikken</dc:creator>
  <dc:description/>
  <cp:lastModifiedBy>Stephan Zwanikken</cp:lastModifiedBy>
  <cp:lastPrinted>2017-10-11T15:15:27Z</cp:lastPrinted>
  <dcterms:created xsi:type="dcterms:W3CDTF">2017-10-11T13:10:22Z</dcterms:created>
  <dcterms:modified xsi:type="dcterms:W3CDTF">2017-10-12T09:13:58Z</dcterms:modified>
  <cp:contentStatus>Free template</cp:contentStatus>
</cp:coreProperties>
</file>